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6660" tabRatio="751" activeTab="0"/>
  </bookViews>
  <sheets>
    <sheet name="COMUNALI 2019" sheetId="1" r:id="rId1"/>
    <sheet name="PREFERENZA LISTA 1" sheetId="2" r:id="rId2"/>
    <sheet name="PREFERENZE LISTA 2" sheetId="3" r:id="rId3"/>
  </sheets>
  <definedNames/>
  <calcPr fullCalcOnLoad="1"/>
</workbook>
</file>

<file path=xl/sharedStrings.xml><?xml version="1.0" encoding="utf-8"?>
<sst xmlns="http://schemas.openxmlformats.org/spreadsheetml/2006/main" count="109" uniqueCount="64">
  <si>
    <t>Maschi</t>
  </si>
  <si>
    <t>totale</t>
  </si>
  <si>
    <t>Femmine</t>
  </si>
  <si>
    <t>NUMERO DEGLI ISCRITTI NELLE LISTE ELETTORALI</t>
  </si>
  <si>
    <t>%</t>
  </si>
  <si>
    <t>Totali voti di lista validi</t>
  </si>
  <si>
    <t>( C )</t>
  </si>
  <si>
    <t>( B )</t>
  </si>
  <si>
    <t>( A )</t>
  </si>
  <si>
    <t>( D )</t>
  </si>
  <si>
    <t>Torna il numero dei votanti</t>
  </si>
  <si>
    <t>sezione elettorale</t>
  </si>
  <si>
    <t>TOTALI</t>
  </si>
  <si>
    <t>PERCENTUALI: sui votanti</t>
  </si>
  <si>
    <t>PERCENTUALI: sui voti validi</t>
  </si>
  <si>
    <t>Votanti chiusura dei seggi</t>
  </si>
  <si>
    <t>PROSPETTO DEI VOTI DI PREFERENZA RIPORTATI NELLE SINGOLE SEZIONI DA TUTTI I CANDIDATI</t>
  </si>
  <si>
    <t>N°</t>
  </si>
  <si>
    <t>CANDIDATO</t>
  </si>
  <si>
    <t>SEGGIO ELETTORALE</t>
  </si>
  <si>
    <t>TOTALI PER CANDIDATO</t>
  </si>
  <si>
    <t>TOTALE PER SEZIONE</t>
  </si>
  <si>
    <t>TOTALI PREFERENZE</t>
  </si>
  <si>
    <t xml:space="preserve">totale </t>
  </si>
  <si>
    <t>Totali schede bianche</t>
  </si>
  <si>
    <t>Totali schede nulle</t>
  </si>
  <si>
    <t>Voti nulli</t>
  </si>
  <si>
    <t>(E)</t>
  </si>
  <si>
    <t>Totale voti non validi (B+C+D+E)</t>
  </si>
  <si>
    <t>( F )</t>
  </si>
  <si>
    <t>(A+F)</t>
  </si>
  <si>
    <t>Totale                                                                          voti di tutte le liste contestati e provvisoriamente non assegnati</t>
  </si>
  <si>
    <t>RICCARDO BOSA</t>
  </si>
  <si>
    <t>Lista 1</t>
  </si>
  <si>
    <t>Numero SEZIONE</t>
  </si>
  <si>
    <t>BONANOMI MASSIMO AMBROGIO</t>
  </si>
  <si>
    <t>OLEARI BENEDETTA</t>
  </si>
  <si>
    <t>ZANEBONI ERICA</t>
  </si>
  <si>
    <t>GALIMBERTI LUIGI</t>
  </si>
  <si>
    <t>GHISOLFI GIULIA</t>
  </si>
  <si>
    <t>SPADAFORA GIUSEPPE</t>
  </si>
  <si>
    <t>DE PONTI MICHELE</t>
  </si>
  <si>
    <t>GIUFFRÈ ANTONINO</t>
  </si>
  <si>
    <t>CARPANI ANTONELLA</t>
  </si>
  <si>
    <t>POERIO GIUSEPPE</t>
  </si>
  <si>
    <t>BOSSETTI ERIKA</t>
  </si>
  <si>
    <t>TUPPUTI MARIA STERPETA</t>
  </si>
  <si>
    <t>ELEZIONI DEL 26 MAGGIO 2019  PER IL RINNOVO DEL CONSIGLIO COMUNALE E L'ELEZIONE DIRETTA DEL SINDACO</t>
  </si>
  <si>
    <t>DELLA LISTA AVENTE IL CONTRASSEGNO "MARIA LUISE POLIG SINDACO GRUPPO CIVICO PANDINO"</t>
  </si>
  <si>
    <t>FRANCO LUCA CATERINI</t>
  </si>
  <si>
    <t>CLAUDIA CERIOLI</t>
  </si>
  <si>
    <t>ALESSIA CLERICI</t>
  </si>
  <si>
    <t>ALESSANDRO MARICONTI</t>
  </si>
  <si>
    <t>IVAN MAURI</t>
  </si>
  <si>
    <t>GIUSEPPE STEFANO MERICI</t>
  </si>
  <si>
    <t>FRANCESCA SAU</t>
  </si>
  <si>
    <t>SARA SGRÒ</t>
  </si>
  <si>
    <t>ALESSANDRO VALOTA</t>
  </si>
  <si>
    <t>FRANCESCO VANAZZI</t>
  </si>
  <si>
    <t>ANDREA ZANABONI</t>
  </si>
  <si>
    <t xml:space="preserve">DELLA LISTA AVENTE IL CONTRASSEGNO "PIERGIACOMO BONAVENTI SINDACO INSIEME PER PANDINO" </t>
  </si>
  <si>
    <t>ELEZIONI DEL 26 MAGGIO 2019 PER IL RINNOVO DEL CONSIGLIO COMUNALE E L'ELEZIONE DIRETTA DEL SINDACO</t>
  </si>
  <si>
    <t>Lista 2</t>
  </si>
  <si>
    <t xml:space="preserve">ELEZIONI DEL 26 MAGGIO 2019           
RINNOVO DEL CONSIGLIO COMUNALE  L'ELEZIONE DIRETTA DEL SINDACO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</si>
</sst>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0" fontId="25" fillId="0" borderId="10" xfId="0" applyNumberFormat="1" applyFont="1" applyBorder="1" applyAlignment="1">
      <alignment horizontal="center" vertical="center"/>
    </xf>
    <xf numFmtId="10" fontId="24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0" fontId="25" fillId="0" borderId="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4" fillId="0" borderId="1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33" borderId="11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3</xdr:row>
      <xdr:rowOff>114300</xdr:rowOff>
    </xdr:from>
    <xdr:to>
      <xdr:col>8</xdr:col>
      <xdr:colOff>714375</xdr:colOff>
      <xdr:row>3</xdr:row>
      <xdr:rowOff>981075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2876550"/>
          <a:ext cx="685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3</xdr:row>
      <xdr:rowOff>104775</xdr:rowOff>
    </xdr:from>
    <xdr:to>
      <xdr:col>9</xdr:col>
      <xdr:colOff>704850</xdr:colOff>
      <xdr:row>3</xdr:row>
      <xdr:rowOff>1038225</xdr:rowOff>
    </xdr:to>
    <xdr:pic>
      <xdr:nvPicPr>
        <xdr:cNvPr id="2" name="Immagine 1" descr="Nessuna descrizione della foto disponibile."/>
        <xdr:cNvPicPr preferRelativeResize="1">
          <a:picLocks noChangeAspect="1"/>
        </xdr:cNvPicPr>
      </xdr:nvPicPr>
      <xdr:blipFill>
        <a:blip r:embed="rId2"/>
        <a:srcRect l="9677" t="7527" r="8601" b="9678"/>
        <a:stretch>
          <a:fillRect/>
        </a:stretch>
      </xdr:blipFill>
      <xdr:spPr>
        <a:xfrm>
          <a:off x="8420100" y="2867025"/>
          <a:ext cx="6572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61</xdr:row>
      <xdr:rowOff>0</xdr:rowOff>
    </xdr:from>
    <xdr:ext cx="295275" cy="295275"/>
    <xdr:sp>
      <xdr:nvSpPr>
        <xdr:cNvPr id="3" name="bvV2cXInVto9eM:" descr="Risultati immagini per GRUPPO CIVICO PANDINO"/>
        <xdr:cNvSpPr>
          <a:spLocks noChangeAspect="1"/>
        </xdr:cNvSpPr>
      </xdr:nvSpPr>
      <xdr:spPr>
        <a:xfrm>
          <a:off x="3943350" y="1508760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6</xdr:row>
      <xdr:rowOff>0</xdr:rowOff>
    </xdr:from>
    <xdr:ext cx="295275" cy="304800"/>
    <xdr:sp>
      <xdr:nvSpPr>
        <xdr:cNvPr id="1" name="bvV2cXInVto9eM:" descr="Risultati immagini per GRUPPO CIVICO PANDINO"/>
        <xdr:cNvSpPr>
          <a:spLocks noChangeAspect="1"/>
        </xdr:cNvSpPr>
      </xdr:nvSpPr>
      <xdr:spPr>
        <a:xfrm>
          <a:off x="4257675" y="1485900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304800" cy="304800"/>
    <xdr:sp>
      <xdr:nvSpPr>
        <xdr:cNvPr id="2" name="bvV2cXInVto9eM:" descr="Risultati immagini per GRUPPO CIVICO PANDINO"/>
        <xdr:cNvSpPr>
          <a:spLocks noChangeAspect="1"/>
        </xdr:cNvSpPr>
      </xdr:nvSpPr>
      <xdr:spPr>
        <a:xfrm>
          <a:off x="7629525" y="1733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10</xdr:col>
      <xdr:colOff>314325</xdr:colOff>
      <xdr:row>0</xdr:row>
      <xdr:rowOff>57150</xdr:rowOff>
    </xdr:from>
    <xdr:to>
      <xdr:col>10</xdr:col>
      <xdr:colOff>838200</xdr:colOff>
      <xdr:row>2</xdr:row>
      <xdr:rowOff>190500</xdr:rowOff>
    </xdr:to>
    <xdr:pic>
      <xdr:nvPicPr>
        <xdr:cNvPr id="3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57150"/>
          <a:ext cx="523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266700</xdr:colOff>
      <xdr:row>0</xdr:row>
      <xdr:rowOff>85725</xdr:rowOff>
    </xdr:from>
    <xdr:to>
      <xdr:col>10</xdr:col>
      <xdr:colOff>762000</xdr:colOff>
      <xdr:row>2</xdr:row>
      <xdr:rowOff>219075</xdr:rowOff>
    </xdr:to>
    <xdr:pic>
      <xdr:nvPicPr>
        <xdr:cNvPr id="1" name="Immagine 1" descr="Nessuna descrizione della foto disponibile."/>
        <xdr:cNvPicPr preferRelativeResize="1">
          <a:picLocks noChangeAspect="1"/>
        </xdr:cNvPicPr>
      </xdr:nvPicPr>
      <xdr:blipFill>
        <a:blip r:embed="rId1"/>
        <a:srcRect l="9677" t="7527" r="8601" b="9678"/>
        <a:stretch>
          <a:fillRect/>
        </a:stretch>
      </xdr:blipFill>
      <xdr:spPr>
        <a:xfrm>
          <a:off x="6410325" y="85725"/>
          <a:ext cx="495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="60" zoomScaleNormal="60" zoomScalePageLayoutView="0" workbookViewId="0" topLeftCell="A4">
      <selection activeCell="B63" sqref="B63"/>
    </sheetView>
  </sheetViews>
  <sheetFormatPr defaultColWidth="9.140625" defaultRowHeight="12.75"/>
  <cols>
    <col min="1" max="1" width="15.7109375" style="7" customWidth="1"/>
    <col min="2" max="2" width="13.140625" style="7" customWidth="1"/>
    <col min="3" max="3" width="19.28125" style="7" customWidth="1"/>
    <col min="4" max="4" width="11.00390625" style="7" customWidth="1"/>
    <col min="5" max="5" width="13.00390625" style="7" customWidth="1"/>
    <col min="6" max="6" width="15.7109375" style="7" customWidth="1"/>
    <col min="7" max="7" width="10.421875" style="7" customWidth="1"/>
    <col min="8" max="8" width="14.00390625" style="7" customWidth="1"/>
    <col min="9" max="9" width="13.28125" style="7" customWidth="1"/>
    <col min="10" max="10" width="12.00390625" style="7" customWidth="1"/>
    <col min="11" max="11" width="15.7109375" style="7" customWidth="1"/>
    <col min="12" max="12" width="20.140625" style="7" customWidth="1"/>
    <col min="13" max="13" width="18.421875" style="7" customWidth="1"/>
    <col min="14" max="14" width="14.00390625" style="7" customWidth="1"/>
    <col min="15" max="15" width="10.7109375" style="7" customWidth="1"/>
    <col min="16" max="16" width="13.421875" style="7" bestFit="1" customWidth="1"/>
    <col min="17" max="17" width="15.00390625" style="7" customWidth="1"/>
    <col min="18" max="16384" width="9.140625" style="7" customWidth="1"/>
  </cols>
  <sheetData>
    <row r="1" spans="1:18" s="4" customFormat="1" ht="86.25" customHeight="1">
      <c r="A1" s="47" t="s">
        <v>63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17"/>
    </row>
    <row r="2" spans="1:17" ht="112.5">
      <c r="A2" s="18" t="s">
        <v>34</v>
      </c>
      <c r="B2" s="38" t="s">
        <v>3</v>
      </c>
      <c r="C2" s="38"/>
      <c r="D2" s="38"/>
      <c r="E2" s="39" t="s">
        <v>15</v>
      </c>
      <c r="F2" s="36"/>
      <c r="G2" s="36"/>
      <c r="H2" s="40"/>
      <c r="I2" s="36"/>
      <c r="J2" s="37"/>
      <c r="K2" s="19" t="s">
        <v>5</v>
      </c>
      <c r="L2" s="19" t="s">
        <v>31</v>
      </c>
      <c r="M2" s="19" t="s">
        <v>24</v>
      </c>
      <c r="N2" s="19" t="s">
        <v>25</v>
      </c>
      <c r="O2" s="19" t="s">
        <v>26</v>
      </c>
      <c r="P2" s="20" t="s">
        <v>28</v>
      </c>
      <c r="Q2" s="19" t="s">
        <v>10</v>
      </c>
    </row>
    <row r="3" spans="1:17" ht="18.75">
      <c r="A3" s="48" t="s">
        <v>11</v>
      </c>
      <c r="B3" s="41" t="s">
        <v>0</v>
      </c>
      <c r="C3" s="41" t="s">
        <v>2</v>
      </c>
      <c r="D3" s="41" t="s">
        <v>1</v>
      </c>
      <c r="E3" s="43" t="s">
        <v>0</v>
      </c>
      <c r="F3" s="43" t="s">
        <v>2</v>
      </c>
      <c r="G3" s="43" t="s">
        <v>23</v>
      </c>
      <c r="H3" s="43" t="s">
        <v>4</v>
      </c>
      <c r="I3" s="19" t="s">
        <v>33</v>
      </c>
      <c r="J3" s="21" t="s">
        <v>62</v>
      </c>
      <c r="K3" s="34" t="s">
        <v>8</v>
      </c>
      <c r="L3" s="34" t="s">
        <v>7</v>
      </c>
      <c r="M3" s="34" t="s">
        <v>6</v>
      </c>
      <c r="N3" s="34" t="s">
        <v>9</v>
      </c>
      <c r="O3" s="34" t="s">
        <v>27</v>
      </c>
      <c r="P3" s="34" t="s">
        <v>29</v>
      </c>
      <c r="Q3" s="34" t="s">
        <v>30</v>
      </c>
    </row>
    <row r="4" spans="1:17" ht="84" customHeight="1">
      <c r="A4" s="35"/>
      <c r="B4" s="42"/>
      <c r="C4" s="42"/>
      <c r="D4" s="42"/>
      <c r="E4" s="43"/>
      <c r="F4" s="43"/>
      <c r="G4" s="43"/>
      <c r="H4" s="43"/>
      <c r="I4" s="20"/>
      <c r="J4" s="20"/>
      <c r="K4" s="35"/>
      <c r="L4" s="35"/>
      <c r="M4" s="35"/>
      <c r="N4" s="35"/>
      <c r="O4" s="35"/>
      <c r="P4" s="35"/>
      <c r="Q4" s="35"/>
    </row>
    <row r="5" spans="1:17" ht="21" customHeight="1">
      <c r="A5" s="21">
        <v>1</v>
      </c>
      <c r="B5" s="22">
        <v>399</v>
      </c>
      <c r="C5" s="22">
        <v>468</v>
      </c>
      <c r="D5" s="22">
        <f>B5+C5</f>
        <v>867</v>
      </c>
      <c r="E5" s="22">
        <v>279</v>
      </c>
      <c r="F5" s="22">
        <v>322</v>
      </c>
      <c r="G5" s="22">
        <f>E5+F5</f>
        <v>601</v>
      </c>
      <c r="H5" s="23">
        <f>G5/D5</f>
        <v>0.6931949250288351</v>
      </c>
      <c r="I5" s="22">
        <v>226</v>
      </c>
      <c r="J5" s="22">
        <v>349</v>
      </c>
      <c r="K5" s="22">
        <f aca="true" t="shared" si="0" ref="K5:K12">SUM(I5:J5)</f>
        <v>575</v>
      </c>
      <c r="L5" s="22">
        <v>0</v>
      </c>
      <c r="M5" s="22">
        <v>9</v>
      </c>
      <c r="N5" s="22">
        <v>17</v>
      </c>
      <c r="O5" s="22">
        <v>0</v>
      </c>
      <c r="P5" s="22">
        <f>SUM(L5:O5)</f>
        <v>26</v>
      </c>
      <c r="Q5" s="22">
        <f>SUM(P5+K5)</f>
        <v>601</v>
      </c>
    </row>
    <row r="6" spans="1:17" ht="21" customHeight="1">
      <c r="A6" s="21">
        <v>2</v>
      </c>
      <c r="B6" s="22">
        <v>530</v>
      </c>
      <c r="C6" s="22">
        <v>511</v>
      </c>
      <c r="D6" s="22">
        <f aca="true" t="shared" si="1" ref="D6:D12">B6+C6</f>
        <v>1041</v>
      </c>
      <c r="E6" s="22">
        <v>395</v>
      </c>
      <c r="F6" s="22">
        <v>368</v>
      </c>
      <c r="G6" s="22">
        <f>SUM(E6:F6)</f>
        <v>763</v>
      </c>
      <c r="H6" s="23">
        <f>G6/D6</f>
        <v>0.7329490874159462</v>
      </c>
      <c r="I6" s="22">
        <v>301</v>
      </c>
      <c r="J6" s="22">
        <v>437</v>
      </c>
      <c r="K6" s="22">
        <f>SUM(I6:J6)</f>
        <v>738</v>
      </c>
      <c r="L6" s="22">
        <v>0</v>
      </c>
      <c r="M6" s="22">
        <v>12</v>
      </c>
      <c r="N6" s="22">
        <v>13</v>
      </c>
      <c r="O6" s="22">
        <v>0</v>
      </c>
      <c r="P6" s="22">
        <f>SUM(M6:N6)</f>
        <v>25</v>
      </c>
      <c r="Q6" s="22">
        <f>SUM(K6+P6)</f>
        <v>763</v>
      </c>
    </row>
    <row r="7" spans="1:17" ht="21" customHeight="1">
      <c r="A7" s="21">
        <v>3</v>
      </c>
      <c r="B7" s="22">
        <v>490</v>
      </c>
      <c r="C7" s="22">
        <v>519</v>
      </c>
      <c r="D7" s="22">
        <f t="shared" si="1"/>
        <v>1009</v>
      </c>
      <c r="E7" s="22">
        <v>369</v>
      </c>
      <c r="F7" s="22">
        <v>375</v>
      </c>
      <c r="G7" s="22">
        <f aca="true" t="shared" si="2" ref="G7:G12">E7+F7</f>
        <v>744</v>
      </c>
      <c r="H7" s="23">
        <f aca="true" t="shared" si="3" ref="H7:H12">G7/D7</f>
        <v>0.7373637264618434</v>
      </c>
      <c r="I7" s="22">
        <v>315</v>
      </c>
      <c r="J7" s="22">
        <v>408</v>
      </c>
      <c r="K7" s="22">
        <f t="shared" si="0"/>
        <v>723</v>
      </c>
      <c r="L7" s="22">
        <v>0</v>
      </c>
      <c r="M7" s="22">
        <v>12</v>
      </c>
      <c r="N7" s="22">
        <v>9</v>
      </c>
      <c r="O7" s="22">
        <v>0</v>
      </c>
      <c r="P7" s="22">
        <f>SUM(L7:O7)</f>
        <v>21</v>
      </c>
      <c r="Q7" s="22">
        <f>SUM(P7+K7)</f>
        <v>744</v>
      </c>
    </row>
    <row r="8" spans="1:17" ht="21" customHeight="1">
      <c r="A8" s="21">
        <v>4</v>
      </c>
      <c r="B8" s="22">
        <v>489</v>
      </c>
      <c r="C8" s="22">
        <v>509</v>
      </c>
      <c r="D8" s="22">
        <f t="shared" si="1"/>
        <v>998</v>
      </c>
      <c r="E8" s="22">
        <v>350</v>
      </c>
      <c r="F8" s="22">
        <v>358</v>
      </c>
      <c r="G8" s="22">
        <f t="shared" si="2"/>
        <v>708</v>
      </c>
      <c r="H8" s="23">
        <f t="shared" si="3"/>
        <v>0.7094188376753507</v>
      </c>
      <c r="I8" s="22">
        <v>299</v>
      </c>
      <c r="J8" s="22">
        <v>380</v>
      </c>
      <c r="K8" s="22">
        <f t="shared" si="0"/>
        <v>679</v>
      </c>
      <c r="L8" s="22">
        <v>0</v>
      </c>
      <c r="M8" s="22">
        <v>11</v>
      </c>
      <c r="N8" s="22">
        <v>18</v>
      </c>
      <c r="O8" s="22">
        <v>0</v>
      </c>
      <c r="P8" s="22">
        <f>SUM(L8:O8)</f>
        <v>29</v>
      </c>
      <c r="Q8" s="22">
        <f>SUM(P8+K8)</f>
        <v>708</v>
      </c>
    </row>
    <row r="9" spans="1:17" ht="21" customHeight="1">
      <c r="A9" s="21">
        <v>5</v>
      </c>
      <c r="B9" s="22">
        <v>464</v>
      </c>
      <c r="C9" s="22">
        <v>480</v>
      </c>
      <c r="D9" s="22">
        <f t="shared" si="1"/>
        <v>944</v>
      </c>
      <c r="E9" s="22">
        <v>324</v>
      </c>
      <c r="F9" s="22">
        <v>352</v>
      </c>
      <c r="G9" s="22">
        <f t="shared" si="2"/>
        <v>676</v>
      </c>
      <c r="H9" s="23">
        <f>G9/D9</f>
        <v>0.7161016949152542</v>
      </c>
      <c r="I9" s="22">
        <v>278</v>
      </c>
      <c r="J9" s="22">
        <v>369</v>
      </c>
      <c r="K9" s="22">
        <f t="shared" si="0"/>
        <v>647</v>
      </c>
      <c r="L9" s="22">
        <v>0</v>
      </c>
      <c r="M9" s="22">
        <v>16</v>
      </c>
      <c r="N9" s="22">
        <v>13</v>
      </c>
      <c r="O9" s="22">
        <v>0</v>
      </c>
      <c r="P9" s="22">
        <f>SUM(M9:O9)</f>
        <v>29</v>
      </c>
      <c r="Q9" s="22">
        <f>SUM(P9+K9)</f>
        <v>676</v>
      </c>
    </row>
    <row r="10" spans="1:17" ht="21" customHeight="1">
      <c r="A10" s="21">
        <v>6</v>
      </c>
      <c r="B10" s="22">
        <v>420</v>
      </c>
      <c r="C10" s="22">
        <v>465</v>
      </c>
      <c r="D10" s="22">
        <f t="shared" si="1"/>
        <v>885</v>
      </c>
      <c r="E10" s="22">
        <v>278</v>
      </c>
      <c r="F10" s="22">
        <v>325</v>
      </c>
      <c r="G10" s="22">
        <f>E10+F10</f>
        <v>603</v>
      </c>
      <c r="H10" s="23">
        <f>G10/D10</f>
        <v>0.6813559322033899</v>
      </c>
      <c r="I10" s="22">
        <v>254</v>
      </c>
      <c r="J10" s="22">
        <v>327</v>
      </c>
      <c r="K10" s="22">
        <f>SUM(I10:J10)</f>
        <v>581</v>
      </c>
      <c r="L10" s="22">
        <v>0</v>
      </c>
      <c r="M10" s="22">
        <v>13</v>
      </c>
      <c r="N10" s="22">
        <v>9</v>
      </c>
      <c r="O10" s="22">
        <v>0</v>
      </c>
      <c r="P10" s="22">
        <f>SUM(M10:N10)</f>
        <v>22</v>
      </c>
      <c r="Q10" s="22">
        <f>SUM(K10+P10)</f>
        <v>603</v>
      </c>
    </row>
    <row r="11" spans="1:17" ht="21" customHeight="1">
      <c r="A11" s="21">
        <v>7</v>
      </c>
      <c r="B11" s="22">
        <v>429</v>
      </c>
      <c r="C11" s="22">
        <v>417</v>
      </c>
      <c r="D11" s="22">
        <f t="shared" si="1"/>
        <v>846</v>
      </c>
      <c r="E11" s="22">
        <v>294</v>
      </c>
      <c r="F11" s="22">
        <v>286</v>
      </c>
      <c r="G11" s="22">
        <f t="shared" si="2"/>
        <v>580</v>
      </c>
      <c r="H11" s="23">
        <f>G11/D11</f>
        <v>0.6855791962174941</v>
      </c>
      <c r="I11" s="22">
        <v>232</v>
      </c>
      <c r="J11" s="22">
        <v>320</v>
      </c>
      <c r="K11" s="22">
        <f t="shared" si="0"/>
        <v>552</v>
      </c>
      <c r="L11" s="22">
        <v>0</v>
      </c>
      <c r="M11" s="22">
        <v>11</v>
      </c>
      <c r="N11" s="22">
        <v>17</v>
      </c>
      <c r="O11" s="22">
        <v>0</v>
      </c>
      <c r="P11" s="22">
        <f>SUM(M11:O11)</f>
        <v>28</v>
      </c>
      <c r="Q11" s="22">
        <f>SUM(P11+K11)</f>
        <v>580</v>
      </c>
    </row>
    <row r="12" spans="1:17" ht="21" customHeight="1">
      <c r="A12" s="21">
        <v>8</v>
      </c>
      <c r="B12" s="22">
        <v>139</v>
      </c>
      <c r="C12" s="22">
        <v>127</v>
      </c>
      <c r="D12" s="22">
        <f t="shared" si="1"/>
        <v>266</v>
      </c>
      <c r="E12" s="22">
        <v>100</v>
      </c>
      <c r="F12" s="22">
        <v>85</v>
      </c>
      <c r="G12" s="22">
        <f t="shared" si="2"/>
        <v>185</v>
      </c>
      <c r="H12" s="23">
        <f t="shared" si="3"/>
        <v>0.6954887218045113</v>
      </c>
      <c r="I12" s="22">
        <v>69</v>
      </c>
      <c r="J12" s="22">
        <v>107</v>
      </c>
      <c r="K12" s="22">
        <f t="shared" si="0"/>
        <v>176</v>
      </c>
      <c r="L12" s="22">
        <v>0</v>
      </c>
      <c r="M12" s="22">
        <v>5</v>
      </c>
      <c r="N12" s="22">
        <v>4</v>
      </c>
      <c r="O12" s="22">
        <v>0</v>
      </c>
      <c r="P12" s="22">
        <f>SUM(L12:O12)</f>
        <v>9</v>
      </c>
      <c r="Q12" s="22">
        <f>SUM(P12+K12)</f>
        <v>185</v>
      </c>
    </row>
    <row r="13" spans="1:17" s="11" customFormat="1" ht="21" customHeight="1">
      <c r="A13" s="21" t="s">
        <v>12</v>
      </c>
      <c r="B13" s="21">
        <f>SUM(B5+B6+B7+B8+B9+B10+B11+B12)</f>
        <v>3360</v>
      </c>
      <c r="C13" s="21">
        <f>SUM(C5+C6+C7+C8+C9+C10+C11+C12)</f>
        <v>3496</v>
      </c>
      <c r="D13" s="21">
        <f>SUM(D5+D6+D7+D8+D9+D10+D11+D12)</f>
        <v>6856</v>
      </c>
      <c r="E13" s="21">
        <f>SUM(E5:E12)</f>
        <v>2389</v>
      </c>
      <c r="F13" s="21">
        <f>SUM(F5:F12)</f>
        <v>2471</v>
      </c>
      <c r="G13" s="21">
        <f>SUM(G5:G12)</f>
        <v>4860</v>
      </c>
      <c r="H13" s="24">
        <f>G13/D13</f>
        <v>0.7088681446907817</v>
      </c>
      <c r="I13" s="21">
        <f aca="true" t="shared" si="4" ref="I13:P13">SUM(I5:I12)</f>
        <v>1974</v>
      </c>
      <c r="J13" s="21">
        <f t="shared" si="4"/>
        <v>2697</v>
      </c>
      <c r="K13" s="21">
        <f t="shared" si="4"/>
        <v>4671</v>
      </c>
      <c r="L13" s="21">
        <f t="shared" si="4"/>
        <v>0</v>
      </c>
      <c r="M13" s="21">
        <f t="shared" si="4"/>
        <v>89</v>
      </c>
      <c r="N13" s="21">
        <f t="shared" si="4"/>
        <v>100</v>
      </c>
      <c r="O13" s="21">
        <f t="shared" si="4"/>
        <v>0</v>
      </c>
      <c r="P13" s="21">
        <f t="shared" si="4"/>
        <v>189</v>
      </c>
      <c r="Q13" s="21">
        <f>SUM(Q5:Q12)</f>
        <v>4860</v>
      </c>
    </row>
    <row r="14" spans="1:17" ht="21" customHeight="1">
      <c r="A14" s="25"/>
      <c r="B14" s="46" t="s">
        <v>13</v>
      </c>
      <c r="C14" s="46"/>
      <c r="D14" s="46"/>
      <c r="E14" s="46"/>
      <c r="F14" s="46"/>
      <c r="G14" s="46"/>
      <c r="H14" s="46"/>
      <c r="I14" s="23">
        <f>I13/G13</f>
        <v>0.40617283950617283</v>
      </c>
      <c r="J14" s="23">
        <f>J13/G13</f>
        <v>0.5549382716049382</v>
      </c>
      <c r="K14" s="23">
        <f>K13/G13</f>
        <v>0.9611111111111111</v>
      </c>
      <c r="L14" s="23">
        <f>L13/G13</f>
        <v>0</v>
      </c>
      <c r="M14" s="23">
        <f>M13/G13</f>
        <v>0.01831275720164609</v>
      </c>
      <c r="N14" s="23">
        <f>N13/G13</f>
        <v>0.0205761316872428</v>
      </c>
      <c r="O14" s="23">
        <f>O13/G13</f>
        <v>0</v>
      </c>
      <c r="P14" s="23">
        <f>P13/G13</f>
        <v>0.03888888888888889</v>
      </c>
      <c r="Q14" s="23">
        <f>SUM(I14:J14)+L14+M14+N14+O14</f>
        <v>0.9999999999999999</v>
      </c>
    </row>
    <row r="15" spans="1:17" ht="21" customHeight="1">
      <c r="A15" s="25"/>
      <c r="B15" s="46" t="s">
        <v>14</v>
      </c>
      <c r="C15" s="46"/>
      <c r="D15" s="46"/>
      <c r="E15" s="46"/>
      <c r="F15" s="46"/>
      <c r="G15" s="46"/>
      <c r="H15" s="46"/>
      <c r="I15" s="23">
        <f>I13/K13</f>
        <v>0.4226075786769428</v>
      </c>
      <c r="J15" s="23">
        <f>J13/K13</f>
        <v>0.5773924213230571</v>
      </c>
      <c r="K15" s="23">
        <f>SUM(A15:J15)</f>
        <v>1</v>
      </c>
      <c r="L15" s="26"/>
      <c r="M15" s="26"/>
      <c r="N15" s="26"/>
      <c r="O15" s="26"/>
      <c r="P15" s="26"/>
      <c r="Q15" s="27"/>
    </row>
    <row r="17" spans="1:13" ht="12.75" customHeight="1">
      <c r="A17" s="44" t="s">
        <v>17</v>
      </c>
      <c r="B17" s="50" t="s">
        <v>18</v>
      </c>
      <c r="C17" s="50"/>
      <c r="D17" s="50"/>
      <c r="E17" s="56" t="s">
        <v>19</v>
      </c>
      <c r="F17" s="57"/>
      <c r="G17" s="57"/>
      <c r="H17" s="57"/>
      <c r="I17" s="57"/>
      <c r="J17" s="57"/>
      <c r="K17" s="57"/>
      <c r="L17" s="58"/>
      <c r="M17" s="54" t="s">
        <v>20</v>
      </c>
    </row>
    <row r="18" spans="1:13" ht="15.75">
      <c r="A18" s="45"/>
      <c r="B18" s="50"/>
      <c r="C18" s="50"/>
      <c r="D18" s="50"/>
      <c r="E18" s="28">
        <v>1</v>
      </c>
      <c r="F18" s="28">
        <v>2</v>
      </c>
      <c r="G18" s="28">
        <v>3</v>
      </c>
      <c r="H18" s="28">
        <v>4</v>
      </c>
      <c r="I18" s="28">
        <v>5</v>
      </c>
      <c r="J18" s="28">
        <v>6</v>
      </c>
      <c r="K18" s="28">
        <v>7</v>
      </c>
      <c r="L18" s="28">
        <v>8</v>
      </c>
      <c r="M18" s="55"/>
    </row>
    <row r="19" spans="1:13" ht="15">
      <c r="A19" s="29">
        <v>1</v>
      </c>
      <c r="B19" s="49" t="s">
        <v>35</v>
      </c>
      <c r="C19" s="49"/>
      <c r="D19" s="49"/>
      <c r="E19" s="30">
        <v>14</v>
      </c>
      <c r="F19" s="30">
        <v>16</v>
      </c>
      <c r="G19" s="30">
        <v>21</v>
      </c>
      <c r="H19" s="30">
        <v>11</v>
      </c>
      <c r="I19" s="30">
        <v>13</v>
      </c>
      <c r="J19" s="30">
        <v>4</v>
      </c>
      <c r="K19" s="30">
        <v>13</v>
      </c>
      <c r="L19" s="30">
        <v>6</v>
      </c>
      <c r="M19" s="31">
        <f>SUM(E19:L19)</f>
        <v>98</v>
      </c>
    </row>
    <row r="20" spans="1:13" ht="15">
      <c r="A20" s="29">
        <v>2</v>
      </c>
      <c r="B20" s="49" t="s">
        <v>36</v>
      </c>
      <c r="C20" s="49"/>
      <c r="D20" s="49"/>
      <c r="E20" s="30">
        <v>1</v>
      </c>
      <c r="F20" s="30">
        <v>5</v>
      </c>
      <c r="G20" s="32">
        <v>4</v>
      </c>
      <c r="H20" s="30">
        <v>2</v>
      </c>
      <c r="I20" s="30">
        <v>9</v>
      </c>
      <c r="J20" s="30">
        <v>4</v>
      </c>
      <c r="K20" s="30">
        <v>0</v>
      </c>
      <c r="L20" s="30">
        <v>0</v>
      </c>
      <c r="M20" s="31">
        <f aca="true" t="shared" si="5" ref="M20:M29">SUM(E20:L20)</f>
        <v>25</v>
      </c>
    </row>
    <row r="21" spans="1:13" ht="15">
      <c r="A21" s="29">
        <v>3</v>
      </c>
      <c r="B21" s="49" t="s">
        <v>37</v>
      </c>
      <c r="C21" s="49"/>
      <c r="D21" s="49"/>
      <c r="E21" s="30">
        <v>29</v>
      </c>
      <c r="F21" s="30">
        <v>27</v>
      </c>
      <c r="G21" s="30">
        <v>25</v>
      </c>
      <c r="H21" s="30">
        <v>7</v>
      </c>
      <c r="I21" s="30">
        <v>17</v>
      </c>
      <c r="J21" s="30">
        <v>24</v>
      </c>
      <c r="K21" s="30">
        <v>2</v>
      </c>
      <c r="L21" s="30">
        <v>1</v>
      </c>
      <c r="M21" s="31">
        <f t="shared" si="5"/>
        <v>132</v>
      </c>
    </row>
    <row r="22" spans="1:13" ht="15">
      <c r="A22" s="29">
        <v>4</v>
      </c>
      <c r="B22" s="49" t="s">
        <v>38</v>
      </c>
      <c r="C22" s="49"/>
      <c r="D22" s="49"/>
      <c r="E22" s="30">
        <v>17</v>
      </c>
      <c r="F22" s="30">
        <v>22</v>
      </c>
      <c r="G22" s="30">
        <v>21</v>
      </c>
      <c r="H22" s="30">
        <v>20</v>
      </c>
      <c r="I22" s="30">
        <v>14</v>
      </c>
      <c r="J22" s="30">
        <v>27</v>
      </c>
      <c r="K22" s="30">
        <v>6</v>
      </c>
      <c r="L22" s="30">
        <v>5</v>
      </c>
      <c r="M22" s="31">
        <f t="shared" si="5"/>
        <v>132</v>
      </c>
    </row>
    <row r="23" spans="1:13" ht="15">
      <c r="A23" s="29">
        <v>5</v>
      </c>
      <c r="B23" s="49" t="s">
        <v>39</v>
      </c>
      <c r="C23" s="49"/>
      <c r="D23" s="49"/>
      <c r="E23" s="30">
        <v>0</v>
      </c>
      <c r="F23" s="30">
        <v>2</v>
      </c>
      <c r="G23" s="30">
        <v>3</v>
      </c>
      <c r="H23" s="30">
        <v>5</v>
      </c>
      <c r="I23" s="30">
        <v>1</v>
      </c>
      <c r="J23" s="30">
        <v>2</v>
      </c>
      <c r="K23" s="30">
        <v>0</v>
      </c>
      <c r="L23" s="30">
        <v>1</v>
      </c>
      <c r="M23" s="31">
        <f t="shared" si="5"/>
        <v>14</v>
      </c>
    </row>
    <row r="24" spans="1:13" ht="15">
      <c r="A24" s="29">
        <v>6</v>
      </c>
      <c r="B24" s="49" t="s">
        <v>40</v>
      </c>
      <c r="C24" s="49"/>
      <c r="D24" s="49"/>
      <c r="E24" s="30">
        <v>9</v>
      </c>
      <c r="F24" s="30">
        <v>13</v>
      </c>
      <c r="G24" s="30">
        <v>18</v>
      </c>
      <c r="H24" s="30">
        <v>10</v>
      </c>
      <c r="I24" s="30">
        <v>4</v>
      </c>
      <c r="J24" s="30">
        <v>3</v>
      </c>
      <c r="K24" s="30">
        <v>5</v>
      </c>
      <c r="L24" s="30">
        <v>1</v>
      </c>
      <c r="M24" s="31">
        <f t="shared" si="5"/>
        <v>63</v>
      </c>
    </row>
    <row r="25" spans="1:13" ht="15">
      <c r="A25" s="29">
        <v>7</v>
      </c>
      <c r="B25" s="49" t="s">
        <v>41</v>
      </c>
      <c r="C25" s="49"/>
      <c r="D25" s="49"/>
      <c r="E25" s="30">
        <v>11</v>
      </c>
      <c r="F25" s="30">
        <v>31</v>
      </c>
      <c r="G25" s="30">
        <v>18</v>
      </c>
      <c r="H25" s="30">
        <v>17</v>
      </c>
      <c r="I25" s="30">
        <v>7</v>
      </c>
      <c r="J25" s="30">
        <v>20</v>
      </c>
      <c r="K25" s="30">
        <v>3</v>
      </c>
      <c r="L25" s="30">
        <v>3</v>
      </c>
      <c r="M25" s="31">
        <f t="shared" si="5"/>
        <v>110</v>
      </c>
    </row>
    <row r="26" spans="1:13" ht="15">
      <c r="A26" s="29">
        <v>8</v>
      </c>
      <c r="B26" s="49" t="s">
        <v>42</v>
      </c>
      <c r="C26" s="49"/>
      <c r="D26" s="49"/>
      <c r="E26" s="30">
        <v>9</v>
      </c>
      <c r="F26" s="30">
        <v>10</v>
      </c>
      <c r="G26" s="30">
        <v>9</v>
      </c>
      <c r="H26" s="30">
        <v>7</v>
      </c>
      <c r="I26" s="30">
        <v>2</v>
      </c>
      <c r="J26" s="30">
        <v>13</v>
      </c>
      <c r="K26" s="30">
        <v>0</v>
      </c>
      <c r="L26" s="30">
        <v>0</v>
      </c>
      <c r="M26" s="31">
        <f t="shared" si="5"/>
        <v>50</v>
      </c>
    </row>
    <row r="27" spans="1:13" ht="15">
      <c r="A27" s="29">
        <v>9</v>
      </c>
      <c r="B27" s="49" t="s">
        <v>43</v>
      </c>
      <c r="C27" s="49"/>
      <c r="D27" s="49"/>
      <c r="E27" s="30">
        <v>23</v>
      </c>
      <c r="F27" s="30">
        <v>24</v>
      </c>
      <c r="G27" s="30">
        <v>25</v>
      </c>
      <c r="H27" s="30">
        <v>22</v>
      </c>
      <c r="I27" s="30">
        <v>9</v>
      </c>
      <c r="J27" s="30">
        <v>22</v>
      </c>
      <c r="K27" s="30">
        <v>7</v>
      </c>
      <c r="L27" s="30">
        <v>1</v>
      </c>
      <c r="M27" s="31">
        <f t="shared" si="5"/>
        <v>133</v>
      </c>
    </row>
    <row r="28" spans="1:13" ht="15">
      <c r="A28" s="29">
        <v>10</v>
      </c>
      <c r="B28" s="49" t="s">
        <v>44</v>
      </c>
      <c r="C28" s="49"/>
      <c r="D28" s="49"/>
      <c r="E28" s="30">
        <v>9</v>
      </c>
      <c r="F28" s="30">
        <v>14</v>
      </c>
      <c r="G28" s="30">
        <v>18</v>
      </c>
      <c r="H28" s="30">
        <v>19</v>
      </c>
      <c r="I28" s="30">
        <v>20</v>
      </c>
      <c r="J28" s="30">
        <v>10</v>
      </c>
      <c r="K28" s="30">
        <v>9</v>
      </c>
      <c r="L28" s="30">
        <v>0</v>
      </c>
      <c r="M28" s="31">
        <f t="shared" si="5"/>
        <v>99</v>
      </c>
    </row>
    <row r="29" spans="1:13" ht="15">
      <c r="A29" s="29">
        <v>11</v>
      </c>
      <c r="B29" s="49" t="s">
        <v>45</v>
      </c>
      <c r="C29" s="49"/>
      <c r="D29" s="49"/>
      <c r="E29" s="30">
        <v>9</v>
      </c>
      <c r="F29" s="30">
        <v>9</v>
      </c>
      <c r="G29" s="30">
        <v>7</v>
      </c>
      <c r="H29" s="30">
        <v>11</v>
      </c>
      <c r="I29" s="30">
        <v>8</v>
      </c>
      <c r="J29" s="30">
        <v>4</v>
      </c>
      <c r="K29" s="30">
        <v>74</v>
      </c>
      <c r="L29" s="30">
        <v>12</v>
      </c>
      <c r="M29" s="31">
        <f t="shared" si="5"/>
        <v>134</v>
      </c>
    </row>
    <row r="30" spans="1:13" ht="15">
      <c r="A30" s="29">
        <v>12</v>
      </c>
      <c r="B30" s="49" t="s">
        <v>46</v>
      </c>
      <c r="C30" s="49"/>
      <c r="D30" s="49"/>
      <c r="E30" s="30">
        <v>4</v>
      </c>
      <c r="F30" s="30">
        <v>17</v>
      </c>
      <c r="G30" s="30">
        <v>10</v>
      </c>
      <c r="H30" s="30">
        <v>8</v>
      </c>
      <c r="I30" s="30">
        <v>10</v>
      </c>
      <c r="J30" s="30">
        <v>10</v>
      </c>
      <c r="K30" s="30">
        <v>1</v>
      </c>
      <c r="L30" s="30">
        <v>1</v>
      </c>
      <c r="M30" s="31">
        <f>SUM(E30:L30)</f>
        <v>61</v>
      </c>
    </row>
    <row r="31" spans="1:13" ht="15">
      <c r="A31" s="59" t="s">
        <v>21</v>
      </c>
      <c r="B31" s="59"/>
      <c r="C31" s="59"/>
      <c r="D31" s="59"/>
      <c r="E31" s="30">
        <f>SUM(E19:E30)</f>
        <v>135</v>
      </c>
      <c r="F31" s="30">
        <f aca="true" t="shared" si="6" ref="F31:L31">SUM(F19:F30)</f>
        <v>190</v>
      </c>
      <c r="G31" s="30">
        <f t="shared" si="6"/>
        <v>179</v>
      </c>
      <c r="H31" s="30">
        <f t="shared" si="6"/>
        <v>139</v>
      </c>
      <c r="I31" s="30">
        <f t="shared" si="6"/>
        <v>114</v>
      </c>
      <c r="J31" s="30">
        <f t="shared" si="6"/>
        <v>143</v>
      </c>
      <c r="K31" s="30">
        <f t="shared" si="6"/>
        <v>120</v>
      </c>
      <c r="L31" s="30">
        <f t="shared" si="6"/>
        <v>31</v>
      </c>
      <c r="M31" s="31">
        <f>SUM(E31:L31)</f>
        <v>1051</v>
      </c>
    </row>
    <row r="32" spans="1:13" ht="15">
      <c r="A32" s="60" t="s">
        <v>22</v>
      </c>
      <c r="B32" s="60"/>
      <c r="C32" s="60"/>
      <c r="D32" s="60"/>
      <c r="E32" s="51">
        <f>SUM(M19:M30)</f>
        <v>1051</v>
      </c>
      <c r="F32" s="52"/>
      <c r="G32" s="52"/>
      <c r="H32" s="52"/>
      <c r="I32" s="52"/>
      <c r="J32" s="52"/>
      <c r="K32" s="52"/>
      <c r="L32" s="52"/>
      <c r="M32" s="53"/>
    </row>
    <row r="35" spans="1:12" ht="12.75" customHeight="1">
      <c r="A35" s="61" t="s">
        <v>17</v>
      </c>
      <c r="B35" s="50" t="s">
        <v>18</v>
      </c>
      <c r="C35" s="50"/>
      <c r="D35" s="56" t="s">
        <v>19</v>
      </c>
      <c r="E35" s="57"/>
      <c r="F35" s="57"/>
      <c r="G35" s="57"/>
      <c r="H35" s="57"/>
      <c r="I35" s="57"/>
      <c r="J35" s="57"/>
      <c r="K35" s="58"/>
      <c r="L35" s="62" t="s">
        <v>20</v>
      </c>
    </row>
    <row r="36" spans="1:12" ht="15.75">
      <c r="A36" s="61"/>
      <c r="B36" s="50"/>
      <c r="C36" s="50"/>
      <c r="D36" s="33">
        <v>1</v>
      </c>
      <c r="E36" s="33">
        <v>2</v>
      </c>
      <c r="F36" s="33">
        <v>3</v>
      </c>
      <c r="G36" s="33">
        <v>4</v>
      </c>
      <c r="H36" s="33">
        <v>5</v>
      </c>
      <c r="I36" s="33">
        <v>6</v>
      </c>
      <c r="J36" s="33">
        <v>7</v>
      </c>
      <c r="K36" s="33">
        <v>8</v>
      </c>
      <c r="L36" s="63"/>
    </row>
    <row r="37" spans="1:12" ht="15">
      <c r="A37" s="29">
        <v>1</v>
      </c>
      <c r="B37" s="49" t="s">
        <v>32</v>
      </c>
      <c r="C37" s="49"/>
      <c r="D37" s="30">
        <v>9</v>
      </c>
      <c r="E37" s="30">
        <v>19</v>
      </c>
      <c r="F37" s="30">
        <v>17</v>
      </c>
      <c r="G37" s="30">
        <v>13</v>
      </c>
      <c r="H37" s="30">
        <v>10</v>
      </c>
      <c r="I37" s="30">
        <v>9</v>
      </c>
      <c r="J37" s="30">
        <v>12</v>
      </c>
      <c r="K37" s="30">
        <v>23</v>
      </c>
      <c r="L37" s="31">
        <f>SUM(D37:K37)</f>
        <v>112</v>
      </c>
    </row>
    <row r="38" spans="1:12" ht="15">
      <c r="A38" s="29">
        <v>2</v>
      </c>
      <c r="B38" s="49" t="s">
        <v>49</v>
      </c>
      <c r="C38" s="49"/>
      <c r="D38" s="30">
        <v>5</v>
      </c>
      <c r="E38" s="30">
        <v>9</v>
      </c>
      <c r="F38" s="30">
        <v>8</v>
      </c>
      <c r="G38" s="30">
        <v>6</v>
      </c>
      <c r="H38" s="30">
        <v>1</v>
      </c>
      <c r="I38" s="30">
        <v>6</v>
      </c>
      <c r="J38" s="30">
        <v>2</v>
      </c>
      <c r="K38" s="30">
        <v>0</v>
      </c>
      <c r="L38" s="31">
        <f aca="true" t="shared" si="7" ref="L38:L48">SUM(D38:K38)</f>
        <v>37</v>
      </c>
    </row>
    <row r="39" spans="1:12" ht="15">
      <c r="A39" s="29">
        <v>3</v>
      </c>
      <c r="B39" s="49" t="s">
        <v>50</v>
      </c>
      <c r="C39" s="49"/>
      <c r="D39" s="30">
        <v>1</v>
      </c>
      <c r="E39" s="30">
        <v>12</v>
      </c>
      <c r="F39" s="30">
        <v>18</v>
      </c>
      <c r="G39" s="30">
        <v>8</v>
      </c>
      <c r="H39" s="30">
        <v>7</v>
      </c>
      <c r="I39" s="30">
        <v>7</v>
      </c>
      <c r="J39" s="30">
        <v>3</v>
      </c>
      <c r="K39" s="30">
        <v>3</v>
      </c>
      <c r="L39" s="31">
        <f t="shared" si="7"/>
        <v>59</v>
      </c>
    </row>
    <row r="40" spans="1:12" ht="15">
      <c r="A40" s="29">
        <v>4</v>
      </c>
      <c r="B40" s="49" t="s">
        <v>51</v>
      </c>
      <c r="C40" s="49"/>
      <c r="D40" s="30">
        <v>8</v>
      </c>
      <c r="E40" s="30">
        <v>14</v>
      </c>
      <c r="F40" s="30">
        <v>9</v>
      </c>
      <c r="G40" s="30">
        <v>4</v>
      </c>
      <c r="H40" s="30">
        <v>11</v>
      </c>
      <c r="I40" s="30">
        <v>4</v>
      </c>
      <c r="J40" s="30">
        <v>1</v>
      </c>
      <c r="K40" s="30">
        <v>4</v>
      </c>
      <c r="L40" s="31">
        <f t="shared" si="7"/>
        <v>55</v>
      </c>
    </row>
    <row r="41" spans="1:12" ht="15">
      <c r="A41" s="29">
        <v>5</v>
      </c>
      <c r="B41" s="49" t="s">
        <v>52</v>
      </c>
      <c r="C41" s="49"/>
      <c r="D41" s="30">
        <v>19</v>
      </c>
      <c r="E41" s="30">
        <v>41</v>
      </c>
      <c r="F41" s="30">
        <v>29</v>
      </c>
      <c r="G41" s="30">
        <v>25</v>
      </c>
      <c r="H41" s="30">
        <v>15</v>
      </c>
      <c r="I41" s="30">
        <v>15</v>
      </c>
      <c r="J41" s="30">
        <v>21</v>
      </c>
      <c r="K41" s="30">
        <v>5</v>
      </c>
      <c r="L41" s="31">
        <f t="shared" si="7"/>
        <v>170</v>
      </c>
    </row>
    <row r="42" spans="1:12" ht="15">
      <c r="A42" s="29">
        <v>6</v>
      </c>
      <c r="B42" s="49" t="s">
        <v>53</v>
      </c>
      <c r="C42" s="49"/>
      <c r="D42" s="30">
        <v>7</v>
      </c>
      <c r="E42" s="30">
        <v>18</v>
      </c>
      <c r="F42" s="30">
        <v>32</v>
      </c>
      <c r="G42" s="30">
        <v>12</v>
      </c>
      <c r="H42" s="30">
        <v>9</v>
      </c>
      <c r="I42" s="30">
        <v>5</v>
      </c>
      <c r="J42" s="30">
        <v>4</v>
      </c>
      <c r="K42" s="30">
        <v>0</v>
      </c>
      <c r="L42" s="31">
        <f t="shared" si="7"/>
        <v>87</v>
      </c>
    </row>
    <row r="43" spans="1:12" ht="15">
      <c r="A43" s="29">
        <v>7</v>
      </c>
      <c r="B43" s="49" t="s">
        <v>54</v>
      </c>
      <c r="C43" s="49"/>
      <c r="D43" s="30">
        <v>1</v>
      </c>
      <c r="E43" s="30">
        <v>5</v>
      </c>
      <c r="F43" s="30">
        <v>4</v>
      </c>
      <c r="G43" s="30">
        <v>4</v>
      </c>
      <c r="H43" s="30">
        <v>10</v>
      </c>
      <c r="I43" s="30">
        <v>3</v>
      </c>
      <c r="J43" s="30">
        <v>4</v>
      </c>
      <c r="K43" s="30">
        <v>1</v>
      </c>
      <c r="L43" s="31">
        <f t="shared" si="7"/>
        <v>32</v>
      </c>
    </row>
    <row r="44" spans="1:12" ht="15">
      <c r="A44" s="29">
        <v>8</v>
      </c>
      <c r="B44" s="49" t="s">
        <v>55</v>
      </c>
      <c r="C44" s="49"/>
      <c r="D44" s="30">
        <v>41</v>
      </c>
      <c r="E44" s="30">
        <v>49</v>
      </c>
      <c r="F44" s="30">
        <v>29</v>
      </c>
      <c r="G44" s="30">
        <v>45</v>
      </c>
      <c r="H44" s="30">
        <v>26</v>
      </c>
      <c r="I44" s="30">
        <v>26</v>
      </c>
      <c r="J44" s="30">
        <v>43</v>
      </c>
      <c r="K44" s="30">
        <v>10</v>
      </c>
      <c r="L44" s="31">
        <f t="shared" si="7"/>
        <v>269</v>
      </c>
    </row>
    <row r="45" spans="1:12" ht="15">
      <c r="A45" s="29">
        <v>9</v>
      </c>
      <c r="B45" s="49" t="s">
        <v>56</v>
      </c>
      <c r="C45" s="49"/>
      <c r="D45" s="30">
        <v>16</v>
      </c>
      <c r="E45" s="30">
        <v>16</v>
      </c>
      <c r="F45" s="30">
        <v>11</v>
      </c>
      <c r="G45" s="30">
        <v>22</v>
      </c>
      <c r="H45" s="30">
        <v>11</v>
      </c>
      <c r="I45" s="30">
        <v>13</v>
      </c>
      <c r="J45" s="30">
        <v>11</v>
      </c>
      <c r="K45" s="30">
        <v>2</v>
      </c>
      <c r="L45" s="31">
        <f t="shared" si="7"/>
        <v>102</v>
      </c>
    </row>
    <row r="46" spans="1:12" ht="15">
      <c r="A46" s="29">
        <v>10</v>
      </c>
      <c r="B46" s="49" t="s">
        <v>57</v>
      </c>
      <c r="C46" s="49"/>
      <c r="D46" s="30">
        <v>6</v>
      </c>
      <c r="E46" s="30">
        <v>14</v>
      </c>
      <c r="F46" s="30">
        <v>6</v>
      </c>
      <c r="G46" s="30">
        <v>7</v>
      </c>
      <c r="H46" s="30">
        <v>10</v>
      </c>
      <c r="I46" s="30">
        <v>3</v>
      </c>
      <c r="J46" s="30">
        <v>2</v>
      </c>
      <c r="K46" s="30">
        <v>0</v>
      </c>
      <c r="L46" s="31">
        <f t="shared" si="7"/>
        <v>48</v>
      </c>
    </row>
    <row r="47" spans="1:12" ht="15">
      <c r="A47" s="29">
        <v>11</v>
      </c>
      <c r="B47" s="49" t="s">
        <v>58</v>
      </c>
      <c r="C47" s="49"/>
      <c r="D47" s="30">
        <v>20</v>
      </c>
      <c r="E47" s="30">
        <v>33</v>
      </c>
      <c r="F47" s="30">
        <v>12</v>
      </c>
      <c r="G47" s="30">
        <v>16</v>
      </c>
      <c r="H47" s="30">
        <v>22</v>
      </c>
      <c r="I47" s="30">
        <v>23</v>
      </c>
      <c r="J47" s="30">
        <v>13</v>
      </c>
      <c r="K47" s="30">
        <v>2</v>
      </c>
      <c r="L47" s="31">
        <f t="shared" si="7"/>
        <v>141</v>
      </c>
    </row>
    <row r="48" spans="1:12" ht="15">
      <c r="A48" s="29">
        <v>12</v>
      </c>
      <c r="B48" s="49" t="s">
        <v>59</v>
      </c>
      <c r="C48" s="49"/>
      <c r="D48" s="30">
        <v>3</v>
      </c>
      <c r="E48" s="30">
        <v>1</v>
      </c>
      <c r="F48" s="30">
        <v>3</v>
      </c>
      <c r="G48" s="30">
        <v>3</v>
      </c>
      <c r="H48" s="30">
        <v>6</v>
      </c>
      <c r="I48" s="30">
        <v>2</v>
      </c>
      <c r="J48" s="30">
        <v>25</v>
      </c>
      <c r="K48" s="30">
        <v>2</v>
      </c>
      <c r="L48" s="31">
        <f t="shared" si="7"/>
        <v>45</v>
      </c>
    </row>
    <row r="49" spans="1:12" ht="15">
      <c r="A49" s="59" t="s">
        <v>21</v>
      </c>
      <c r="B49" s="59"/>
      <c r="C49" s="59"/>
      <c r="D49" s="30">
        <f>SUM(D37:D48)</f>
        <v>136</v>
      </c>
      <c r="E49" s="30">
        <f aca="true" t="shared" si="8" ref="E49:K49">SUM(E37:E48)</f>
        <v>231</v>
      </c>
      <c r="F49" s="30">
        <f t="shared" si="8"/>
        <v>178</v>
      </c>
      <c r="G49" s="30">
        <f t="shared" si="8"/>
        <v>165</v>
      </c>
      <c r="H49" s="30">
        <f t="shared" si="8"/>
        <v>138</v>
      </c>
      <c r="I49" s="30">
        <f t="shared" si="8"/>
        <v>116</v>
      </c>
      <c r="J49" s="30">
        <f t="shared" si="8"/>
        <v>141</v>
      </c>
      <c r="K49" s="30">
        <f t="shared" si="8"/>
        <v>52</v>
      </c>
      <c r="L49" s="31">
        <f>SUM(D49:K49)</f>
        <v>1157</v>
      </c>
    </row>
    <row r="50" spans="1:12" ht="15">
      <c r="A50" s="60" t="s">
        <v>22</v>
      </c>
      <c r="B50" s="60"/>
      <c r="C50" s="60"/>
      <c r="D50" s="51">
        <f>SUM(L37:L48)</f>
        <v>1157</v>
      </c>
      <c r="E50" s="52"/>
      <c r="F50" s="52"/>
      <c r="G50" s="52"/>
      <c r="H50" s="52"/>
      <c r="I50" s="52"/>
      <c r="J50" s="52"/>
      <c r="K50" s="52"/>
      <c r="L50" s="53"/>
    </row>
  </sheetData>
  <sheetProtection/>
  <mergeCells count="59">
    <mergeCell ref="D35:K35"/>
    <mergeCell ref="D50:L50"/>
    <mergeCell ref="L35:L36"/>
    <mergeCell ref="B46:C46"/>
    <mergeCell ref="B47:C47"/>
    <mergeCell ref="B48:C48"/>
    <mergeCell ref="A49:C49"/>
    <mergeCell ref="A50:C50"/>
    <mergeCell ref="B35:C36"/>
    <mergeCell ref="B40:C40"/>
    <mergeCell ref="B41:C41"/>
    <mergeCell ref="B42:C42"/>
    <mergeCell ref="B43:C43"/>
    <mergeCell ref="B44:C44"/>
    <mergeCell ref="B45:C45"/>
    <mergeCell ref="B29:D29"/>
    <mergeCell ref="B30:D30"/>
    <mergeCell ref="A31:D31"/>
    <mergeCell ref="A32:D32"/>
    <mergeCell ref="A35:A36"/>
    <mergeCell ref="E32:M32"/>
    <mergeCell ref="M17:M18"/>
    <mergeCell ref="E17:L17"/>
    <mergeCell ref="B23:D23"/>
    <mergeCell ref="B24:D24"/>
    <mergeCell ref="B26:D26"/>
    <mergeCell ref="B25:D25"/>
    <mergeCell ref="B27:D27"/>
    <mergeCell ref="B28:D28"/>
    <mergeCell ref="G3:G4"/>
    <mergeCell ref="L3:L4"/>
    <mergeCell ref="B37:C37"/>
    <mergeCell ref="B38:C38"/>
    <mergeCell ref="B39:C39"/>
    <mergeCell ref="B19:D19"/>
    <mergeCell ref="B20:D20"/>
    <mergeCell ref="B21:D21"/>
    <mergeCell ref="B22:D22"/>
    <mergeCell ref="B17:D18"/>
    <mergeCell ref="A17:A18"/>
    <mergeCell ref="P3:P4"/>
    <mergeCell ref="B15:H15"/>
    <mergeCell ref="A1:Q1"/>
    <mergeCell ref="B14:H14"/>
    <mergeCell ref="A3:A4"/>
    <mergeCell ref="Q3:Q4"/>
    <mergeCell ref="E3:E4"/>
    <mergeCell ref="F3:F4"/>
    <mergeCell ref="N3:N4"/>
    <mergeCell ref="O3:O4"/>
    <mergeCell ref="K3:K4"/>
    <mergeCell ref="I2:J2"/>
    <mergeCell ref="B2:D2"/>
    <mergeCell ref="E2:H2"/>
    <mergeCell ref="B3:B4"/>
    <mergeCell ref="M3:M4"/>
    <mergeCell ref="C3:C4"/>
    <mergeCell ref="H3:H4"/>
    <mergeCell ref="D3:D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geOrder="overThenDown" paperSize="8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A4">
      <selection activeCell="B17" sqref="B17"/>
    </sheetView>
  </sheetViews>
  <sheetFormatPr defaultColWidth="9.140625" defaultRowHeight="12.75"/>
  <cols>
    <col min="1" max="1" width="4.00390625" style="0" bestFit="1" customWidth="1"/>
    <col min="2" max="2" width="50.421875" style="0" bestFit="1" customWidth="1"/>
    <col min="3" max="10" width="4.7109375" style="3" customWidth="1"/>
    <col min="11" max="11" width="13.140625" style="10" customWidth="1"/>
  </cols>
  <sheetData>
    <row r="1" spans="1:11" s="3" customFormat="1" ht="19.5" customHeight="1">
      <c r="A1" s="71" t="s">
        <v>47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s="3" customFormat="1" ht="19.5" customHeight="1">
      <c r="A2" s="72" t="s">
        <v>16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s="3" customFormat="1" ht="19.5" customHeight="1">
      <c r="A3" s="73" t="s">
        <v>48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9.5" customHeight="1">
      <c r="A4" s="74" t="s">
        <v>17</v>
      </c>
      <c r="B4" s="74" t="s">
        <v>18</v>
      </c>
      <c r="C4" s="76" t="s">
        <v>19</v>
      </c>
      <c r="D4" s="76"/>
      <c r="E4" s="76"/>
      <c r="F4" s="76"/>
      <c r="G4" s="76"/>
      <c r="H4" s="76"/>
      <c r="I4" s="76"/>
      <c r="J4" s="76"/>
      <c r="K4" s="77" t="s">
        <v>20</v>
      </c>
    </row>
    <row r="5" spans="1:11" ht="19.5" customHeight="1">
      <c r="A5" s="75"/>
      <c r="B5" s="75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78"/>
    </row>
    <row r="6" spans="1:11" ht="19.5" customHeight="1">
      <c r="A6" s="6">
        <v>1</v>
      </c>
      <c r="B6" s="6" t="s">
        <v>35</v>
      </c>
      <c r="C6" s="2">
        <v>14</v>
      </c>
      <c r="D6" s="2">
        <v>16</v>
      </c>
      <c r="E6" s="2">
        <v>21</v>
      </c>
      <c r="F6" s="2">
        <v>11</v>
      </c>
      <c r="G6" s="2">
        <v>13</v>
      </c>
      <c r="H6" s="2">
        <v>4</v>
      </c>
      <c r="I6" s="2">
        <v>13</v>
      </c>
      <c r="J6" s="2">
        <v>6</v>
      </c>
      <c r="K6" s="8">
        <f>SUM(C6:J6)</f>
        <v>98</v>
      </c>
    </row>
    <row r="7" spans="1:11" ht="19.5" customHeight="1">
      <c r="A7" s="6">
        <v>2</v>
      </c>
      <c r="B7" s="6" t="s">
        <v>36</v>
      </c>
      <c r="C7" s="2">
        <v>1</v>
      </c>
      <c r="D7" s="2">
        <v>5</v>
      </c>
      <c r="E7">
        <v>4</v>
      </c>
      <c r="F7" s="2">
        <v>2</v>
      </c>
      <c r="G7" s="2">
        <v>9</v>
      </c>
      <c r="H7" s="2">
        <v>4</v>
      </c>
      <c r="I7" s="2">
        <v>0</v>
      </c>
      <c r="J7" s="2">
        <v>0</v>
      </c>
      <c r="K7" s="8">
        <f aca="true" t="shared" si="0" ref="K7:K16">SUM(C7:J7)</f>
        <v>25</v>
      </c>
    </row>
    <row r="8" spans="1:11" ht="19.5" customHeight="1">
      <c r="A8" s="6">
        <v>3</v>
      </c>
      <c r="B8" s="6" t="s">
        <v>37</v>
      </c>
      <c r="C8" s="2">
        <v>29</v>
      </c>
      <c r="D8" s="2">
        <v>27</v>
      </c>
      <c r="E8" s="2">
        <v>25</v>
      </c>
      <c r="F8" s="2">
        <v>7</v>
      </c>
      <c r="G8" s="2">
        <v>17</v>
      </c>
      <c r="H8" s="2">
        <v>24</v>
      </c>
      <c r="I8" s="2">
        <v>2</v>
      </c>
      <c r="J8" s="2">
        <v>1</v>
      </c>
      <c r="K8" s="8">
        <f t="shared" si="0"/>
        <v>132</v>
      </c>
    </row>
    <row r="9" spans="1:11" ht="19.5" customHeight="1">
      <c r="A9" s="6">
        <v>4</v>
      </c>
      <c r="B9" s="6" t="s">
        <v>38</v>
      </c>
      <c r="C9" s="2">
        <v>17</v>
      </c>
      <c r="D9" s="2">
        <v>22</v>
      </c>
      <c r="E9" s="2">
        <v>21</v>
      </c>
      <c r="F9" s="2">
        <v>20</v>
      </c>
      <c r="G9" s="2">
        <v>14</v>
      </c>
      <c r="H9" s="2">
        <v>27</v>
      </c>
      <c r="I9" s="2">
        <v>6</v>
      </c>
      <c r="J9" s="2">
        <v>5</v>
      </c>
      <c r="K9" s="8">
        <f t="shared" si="0"/>
        <v>132</v>
      </c>
    </row>
    <row r="10" spans="1:11" ht="19.5" customHeight="1">
      <c r="A10" s="6">
        <v>5</v>
      </c>
      <c r="B10" s="6" t="s">
        <v>39</v>
      </c>
      <c r="C10" s="2">
        <v>0</v>
      </c>
      <c r="D10" s="2">
        <v>2</v>
      </c>
      <c r="E10" s="2">
        <v>3</v>
      </c>
      <c r="F10" s="2">
        <v>5</v>
      </c>
      <c r="G10" s="2">
        <v>1</v>
      </c>
      <c r="H10" s="2">
        <v>2</v>
      </c>
      <c r="I10" s="2">
        <v>0</v>
      </c>
      <c r="J10" s="2">
        <v>1</v>
      </c>
      <c r="K10" s="8">
        <f t="shared" si="0"/>
        <v>14</v>
      </c>
    </row>
    <row r="11" spans="1:11" ht="19.5" customHeight="1">
      <c r="A11" s="6">
        <v>6</v>
      </c>
      <c r="B11" s="6" t="s">
        <v>40</v>
      </c>
      <c r="C11" s="2">
        <v>9</v>
      </c>
      <c r="D11" s="2">
        <v>13</v>
      </c>
      <c r="E11" s="2">
        <v>18</v>
      </c>
      <c r="F11" s="2">
        <v>10</v>
      </c>
      <c r="G11" s="2">
        <v>4</v>
      </c>
      <c r="H11" s="2">
        <v>3</v>
      </c>
      <c r="I11" s="2">
        <v>5</v>
      </c>
      <c r="J11" s="2">
        <v>1</v>
      </c>
      <c r="K11" s="8">
        <f t="shared" si="0"/>
        <v>63</v>
      </c>
    </row>
    <row r="12" spans="1:11" ht="19.5" customHeight="1">
      <c r="A12" s="6">
        <v>7</v>
      </c>
      <c r="B12" s="6" t="s">
        <v>41</v>
      </c>
      <c r="C12" s="2">
        <v>11</v>
      </c>
      <c r="D12" s="2">
        <v>31</v>
      </c>
      <c r="E12" s="2">
        <v>18</v>
      </c>
      <c r="F12" s="2">
        <v>17</v>
      </c>
      <c r="G12" s="2">
        <v>7</v>
      </c>
      <c r="H12" s="2">
        <v>20</v>
      </c>
      <c r="I12" s="2">
        <v>3</v>
      </c>
      <c r="J12" s="2">
        <v>3</v>
      </c>
      <c r="K12" s="8">
        <f t="shared" si="0"/>
        <v>110</v>
      </c>
    </row>
    <row r="13" spans="1:11" ht="19.5" customHeight="1">
      <c r="A13" s="6">
        <v>8</v>
      </c>
      <c r="B13" s="12" t="s">
        <v>42</v>
      </c>
      <c r="C13" s="2">
        <v>9</v>
      </c>
      <c r="D13" s="2">
        <v>10</v>
      </c>
      <c r="E13" s="2">
        <v>9</v>
      </c>
      <c r="F13" s="2">
        <v>7</v>
      </c>
      <c r="G13" s="2">
        <v>2</v>
      </c>
      <c r="H13" s="2">
        <v>13</v>
      </c>
      <c r="I13" s="2">
        <v>0</v>
      </c>
      <c r="J13" s="2">
        <v>0</v>
      </c>
      <c r="K13" s="8">
        <f t="shared" si="0"/>
        <v>50</v>
      </c>
    </row>
    <row r="14" spans="1:11" ht="19.5" customHeight="1">
      <c r="A14" s="6">
        <v>9</v>
      </c>
      <c r="B14" s="12" t="s">
        <v>43</v>
      </c>
      <c r="C14" s="2">
        <v>23</v>
      </c>
      <c r="D14" s="2">
        <v>24</v>
      </c>
      <c r="E14" s="2">
        <v>25</v>
      </c>
      <c r="F14" s="2">
        <v>22</v>
      </c>
      <c r="G14" s="2">
        <v>9</v>
      </c>
      <c r="H14" s="2">
        <v>22</v>
      </c>
      <c r="I14" s="2">
        <v>7</v>
      </c>
      <c r="J14" s="2">
        <v>1</v>
      </c>
      <c r="K14" s="8">
        <f t="shared" si="0"/>
        <v>133</v>
      </c>
    </row>
    <row r="15" spans="1:11" ht="19.5" customHeight="1">
      <c r="A15" s="6">
        <v>10</v>
      </c>
      <c r="B15" s="12" t="s">
        <v>44</v>
      </c>
      <c r="C15" s="2">
        <v>9</v>
      </c>
      <c r="D15" s="2">
        <v>14</v>
      </c>
      <c r="E15" s="2">
        <v>18</v>
      </c>
      <c r="F15" s="2">
        <v>19</v>
      </c>
      <c r="G15" s="2">
        <v>20</v>
      </c>
      <c r="H15" s="2">
        <v>10</v>
      </c>
      <c r="I15" s="2">
        <v>9</v>
      </c>
      <c r="J15" s="2">
        <v>0</v>
      </c>
      <c r="K15" s="8">
        <f t="shared" si="0"/>
        <v>99</v>
      </c>
    </row>
    <row r="16" spans="1:11" ht="19.5" customHeight="1">
      <c r="A16" s="6">
        <v>11</v>
      </c>
      <c r="B16" s="12" t="s">
        <v>45</v>
      </c>
      <c r="C16" s="2">
        <v>9</v>
      </c>
      <c r="D16" s="2">
        <v>9</v>
      </c>
      <c r="E16" s="2">
        <v>7</v>
      </c>
      <c r="F16" s="2">
        <v>11</v>
      </c>
      <c r="G16" s="2">
        <v>8</v>
      </c>
      <c r="H16" s="2">
        <v>4</v>
      </c>
      <c r="I16" s="2">
        <v>74</v>
      </c>
      <c r="J16" s="2">
        <v>12</v>
      </c>
      <c r="K16" s="8">
        <f t="shared" si="0"/>
        <v>134</v>
      </c>
    </row>
    <row r="17" spans="1:11" ht="19.5" customHeight="1">
      <c r="A17" s="14">
        <v>12</v>
      </c>
      <c r="B17" s="13" t="s">
        <v>46</v>
      </c>
      <c r="C17" s="2">
        <v>4</v>
      </c>
      <c r="D17" s="2">
        <v>17</v>
      </c>
      <c r="E17" s="2">
        <v>10</v>
      </c>
      <c r="F17" s="2">
        <v>8</v>
      </c>
      <c r="G17" s="2">
        <v>10</v>
      </c>
      <c r="H17" s="2">
        <v>10</v>
      </c>
      <c r="I17" s="2">
        <v>1</v>
      </c>
      <c r="J17" s="2">
        <v>1</v>
      </c>
      <c r="K17" s="8">
        <f>SUM(C17:J17)</f>
        <v>61</v>
      </c>
    </row>
    <row r="18" spans="1:11" ht="19.5" customHeight="1">
      <c r="A18" s="64" t="s">
        <v>21</v>
      </c>
      <c r="B18" s="65"/>
      <c r="C18" s="1">
        <f>SUM(C6:C17)</f>
        <v>135</v>
      </c>
      <c r="D18" s="1">
        <f aca="true" t="shared" si="1" ref="D18:J18">SUM(D6:D17)</f>
        <v>190</v>
      </c>
      <c r="E18" s="1">
        <f t="shared" si="1"/>
        <v>179</v>
      </c>
      <c r="F18" s="1">
        <f t="shared" si="1"/>
        <v>139</v>
      </c>
      <c r="G18" s="1">
        <f t="shared" si="1"/>
        <v>114</v>
      </c>
      <c r="H18" s="1">
        <f t="shared" si="1"/>
        <v>143</v>
      </c>
      <c r="I18" s="1">
        <f t="shared" si="1"/>
        <v>120</v>
      </c>
      <c r="J18" s="1">
        <f t="shared" si="1"/>
        <v>31</v>
      </c>
      <c r="K18" s="9">
        <f>SUM(C18:J18)</f>
        <v>1051</v>
      </c>
    </row>
    <row r="19" spans="1:11" ht="19.5" customHeight="1">
      <c r="A19" s="66" t="s">
        <v>22</v>
      </c>
      <c r="B19" s="67"/>
      <c r="C19" s="68">
        <f>SUM(K6:K17)</f>
        <v>1051</v>
      </c>
      <c r="D19" s="69"/>
      <c r="E19" s="69"/>
      <c r="F19" s="69"/>
      <c r="G19" s="69"/>
      <c r="H19" s="69"/>
      <c r="I19" s="69"/>
      <c r="J19" s="69"/>
      <c r="K19" s="70"/>
    </row>
  </sheetData>
  <sheetProtection/>
  <mergeCells count="10">
    <mergeCell ref="A18:B18"/>
    <mergeCell ref="A19:B19"/>
    <mergeCell ref="C19:K19"/>
    <mergeCell ref="A1:K1"/>
    <mergeCell ref="A2:K2"/>
    <mergeCell ref="A3:K3"/>
    <mergeCell ref="A4:A5"/>
    <mergeCell ref="B4:B5"/>
    <mergeCell ref="C4:J4"/>
    <mergeCell ref="K4:K5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A4">
      <selection activeCell="A4" sqref="A4:K19"/>
    </sheetView>
  </sheetViews>
  <sheetFormatPr defaultColWidth="9.140625" defaultRowHeight="12.75"/>
  <cols>
    <col min="1" max="1" width="4.00390625" style="0" bestFit="1" customWidth="1"/>
    <col min="2" max="2" width="50.421875" style="0" bestFit="1" customWidth="1"/>
    <col min="3" max="10" width="4.7109375" style="3" customWidth="1"/>
    <col min="11" max="11" width="13.140625" style="10" customWidth="1"/>
  </cols>
  <sheetData>
    <row r="1" spans="1:11" s="3" customFormat="1" ht="19.5" customHeight="1">
      <c r="A1" s="71" t="s">
        <v>61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s="3" customFormat="1" ht="19.5" customHeight="1">
      <c r="A2" s="72" t="s">
        <v>16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s="3" customFormat="1" ht="19.5" customHeight="1">
      <c r="A3" s="73" t="s">
        <v>60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9.5" customHeight="1">
      <c r="A4" s="74" t="s">
        <v>17</v>
      </c>
      <c r="B4" s="74" t="s">
        <v>18</v>
      </c>
      <c r="C4" s="76" t="s">
        <v>19</v>
      </c>
      <c r="D4" s="76"/>
      <c r="E4" s="76"/>
      <c r="F4" s="76"/>
      <c r="G4" s="76"/>
      <c r="H4" s="76"/>
      <c r="I4" s="76"/>
      <c r="J4" s="76"/>
      <c r="K4" s="77" t="s">
        <v>20</v>
      </c>
    </row>
    <row r="5" spans="1:11" ht="19.5" customHeight="1">
      <c r="A5" s="75"/>
      <c r="B5" s="75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78"/>
    </row>
    <row r="6" spans="1:11" ht="19.5" customHeight="1">
      <c r="A6" s="6">
        <v>1</v>
      </c>
      <c r="B6" s="12" t="s">
        <v>32</v>
      </c>
      <c r="C6" s="2">
        <v>9</v>
      </c>
      <c r="D6" s="2">
        <v>19</v>
      </c>
      <c r="E6" s="2">
        <v>17</v>
      </c>
      <c r="F6" s="2">
        <v>13</v>
      </c>
      <c r="G6" s="2">
        <v>10</v>
      </c>
      <c r="H6" s="2">
        <v>9</v>
      </c>
      <c r="I6" s="2">
        <v>12</v>
      </c>
      <c r="J6" s="2">
        <v>23</v>
      </c>
      <c r="K6" s="8">
        <f>SUM(C6:J6)</f>
        <v>112</v>
      </c>
    </row>
    <row r="7" spans="1:11" ht="19.5" customHeight="1">
      <c r="A7" s="6">
        <v>2</v>
      </c>
      <c r="B7" s="16" t="s">
        <v>49</v>
      </c>
      <c r="C7" s="15">
        <v>5</v>
      </c>
      <c r="D7" s="2">
        <v>9</v>
      </c>
      <c r="E7" s="2">
        <v>8</v>
      </c>
      <c r="F7" s="2">
        <v>6</v>
      </c>
      <c r="G7" s="2">
        <v>1</v>
      </c>
      <c r="H7" s="2">
        <v>6</v>
      </c>
      <c r="I7" s="2">
        <v>2</v>
      </c>
      <c r="J7" s="2">
        <v>0</v>
      </c>
      <c r="K7" s="8">
        <f aca="true" t="shared" si="0" ref="K7:K17">SUM(C7:J7)</f>
        <v>37</v>
      </c>
    </row>
    <row r="8" spans="1:11" ht="19.5" customHeight="1">
      <c r="A8" s="6">
        <v>3</v>
      </c>
      <c r="B8" s="12" t="s">
        <v>50</v>
      </c>
      <c r="C8" s="2">
        <v>1</v>
      </c>
      <c r="D8" s="2">
        <v>12</v>
      </c>
      <c r="E8" s="2">
        <v>18</v>
      </c>
      <c r="F8" s="2">
        <v>8</v>
      </c>
      <c r="G8" s="2">
        <v>7</v>
      </c>
      <c r="H8" s="2">
        <v>7</v>
      </c>
      <c r="I8" s="2">
        <v>3</v>
      </c>
      <c r="J8" s="2">
        <v>3</v>
      </c>
      <c r="K8" s="8">
        <f t="shared" si="0"/>
        <v>59</v>
      </c>
    </row>
    <row r="9" spans="1:11" ht="19.5" customHeight="1">
      <c r="A9" s="6">
        <v>4</v>
      </c>
      <c r="B9" s="12" t="s">
        <v>51</v>
      </c>
      <c r="C9" s="2">
        <v>8</v>
      </c>
      <c r="D9" s="2">
        <v>14</v>
      </c>
      <c r="E9" s="2">
        <v>9</v>
      </c>
      <c r="F9" s="2">
        <v>4</v>
      </c>
      <c r="G9" s="2">
        <v>11</v>
      </c>
      <c r="H9" s="2">
        <v>4</v>
      </c>
      <c r="I9" s="2">
        <v>1</v>
      </c>
      <c r="J9" s="2">
        <v>4</v>
      </c>
      <c r="K9" s="8">
        <f t="shared" si="0"/>
        <v>55</v>
      </c>
    </row>
    <row r="10" spans="1:11" ht="19.5" customHeight="1">
      <c r="A10" s="6">
        <v>5</v>
      </c>
      <c r="B10" s="12" t="s">
        <v>52</v>
      </c>
      <c r="C10" s="2">
        <v>19</v>
      </c>
      <c r="D10" s="2">
        <v>41</v>
      </c>
      <c r="E10" s="2">
        <v>29</v>
      </c>
      <c r="F10" s="2">
        <v>25</v>
      </c>
      <c r="G10" s="2">
        <v>15</v>
      </c>
      <c r="H10" s="2">
        <v>15</v>
      </c>
      <c r="I10" s="2">
        <v>21</v>
      </c>
      <c r="J10" s="2">
        <v>5</v>
      </c>
      <c r="K10" s="8">
        <f t="shared" si="0"/>
        <v>170</v>
      </c>
    </row>
    <row r="11" spans="1:11" ht="19.5" customHeight="1">
      <c r="A11" s="6">
        <v>6</v>
      </c>
      <c r="B11" s="12" t="s">
        <v>53</v>
      </c>
      <c r="C11" s="2">
        <v>7</v>
      </c>
      <c r="D11" s="2">
        <v>18</v>
      </c>
      <c r="E11" s="2">
        <v>32</v>
      </c>
      <c r="F11" s="2">
        <v>12</v>
      </c>
      <c r="G11" s="2">
        <v>9</v>
      </c>
      <c r="H11" s="2">
        <v>5</v>
      </c>
      <c r="I11" s="2">
        <v>4</v>
      </c>
      <c r="J11" s="2">
        <v>0</v>
      </c>
      <c r="K11" s="8">
        <f t="shared" si="0"/>
        <v>87</v>
      </c>
    </row>
    <row r="12" spans="1:11" ht="19.5" customHeight="1">
      <c r="A12" s="6">
        <v>7</v>
      </c>
      <c r="B12" s="12" t="s">
        <v>54</v>
      </c>
      <c r="C12" s="2">
        <v>1</v>
      </c>
      <c r="D12" s="2">
        <v>5</v>
      </c>
      <c r="E12" s="2">
        <v>4</v>
      </c>
      <c r="F12" s="2">
        <v>4</v>
      </c>
      <c r="G12" s="2">
        <v>10</v>
      </c>
      <c r="H12" s="2">
        <v>3</v>
      </c>
      <c r="I12" s="2">
        <v>4</v>
      </c>
      <c r="J12" s="2">
        <v>1</v>
      </c>
      <c r="K12" s="8">
        <f t="shared" si="0"/>
        <v>32</v>
      </c>
    </row>
    <row r="13" spans="1:11" ht="19.5" customHeight="1">
      <c r="A13" s="6">
        <v>8</v>
      </c>
      <c r="B13" s="12" t="s">
        <v>55</v>
      </c>
      <c r="C13" s="2">
        <v>41</v>
      </c>
      <c r="D13" s="2">
        <v>49</v>
      </c>
      <c r="E13" s="2">
        <v>29</v>
      </c>
      <c r="F13" s="2">
        <v>45</v>
      </c>
      <c r="G13" s="2">
        <v>26</v>
      </c>
      <c r="H13" s="2">
        <v>26</v>
      </c>
      <c r="I13" s="2">
        <v>43</v>
      </c>
      <c r="J13" s="2">
        <v>10</v>
      </c>
      <c r="K13" s="8">
        <f t="shared" si="0"/>
        <v>269</v>
      </c>
    </row>
    <row r="14" spans="1:11" ht="19.5" customHeight="1">
      <c r="A14" s="6">
        <v>9</v>
      </c>
      <c r="B14" s="12" t="s">
        <v>56</v>
      </c>
      <c r="C14" s="2">
        <v>16</v>
      </c>
      <c r="D14" s="2">
        <v>16</v>
      </c>
      <c r="E14" s="2">
        <v>11</v>
      </c>
      <c r="F14" s="2">
        <v>22</v>
      </c>
      <c r="G14" s="2">
        <v>11</v>
      </c>
      <c r="H14" s="2">
        <v>13</v>
      </c>
      <c r="I14" s="2">
        <v>11</v>
      </c>
      <c r="J14" s="2">
        <v>2</v>
      </c>
      <c r="K14" s="8">
        <f t="shared" si="0"/>
        <v>102</v>
      </c>
    </row>
    <row r="15" spans="1:11" ht="19.5" customHeight="1">
      <c r="A15" s="6">
        <v>10</v>
      </c>
      <c r="B15" s="12" t="s">
        <v>57</v>
      </c>
      <c r="C15" s="2">
        <v>6</v>
      </c>
      <c r="D15" s="2">
        <v>14</v>
      </c>
      <c r="E15" s="2">
        <v>6</v>
      </c>
      <c r="F15" s="2">
        <v>7</v>
      </c>
      <c r="G15" s="2">
        <v>10</v>
      </c>
      <c r="H15" s="2">
        <v>3</v>
      </c>
      <c r="I15" s="2">
        <v>2</v>
      </c>
      <c r="J15" s="2">
        <v>0</v>
      </c>
      <c r="K15" s="8">
        <f t="shared" si="0"/>
        <v>48</v>
      </c>
    </row>
    <row r="16" spans="1:11" ht="19.5" customHeight="1">
      <c r="A16" s="6">
        <v>11</v>
      </c>
      <c r="B16" s="12" t="s">
        <v>58</v>
      </c>
      <c r="C16" s="2">
        <v>20</v>
      </c>
      <c r="D16" s="2">
        <v>33</v>
      </c>
      <c r="E16" s="2">
        <v>12</v>
      </c>
      <c r="F16" s="2">
        <v>16</v>
      </c>
      <c r="G16" s="2">
        <v>22</v>
      </c>
      <c r="H16" s="2">
        <v>23</v>
      </c>
      <c r="I16" s="2">
        <v>13</v>
      </c>
      <c r="J16" s="2">
        <v>2</v>
      </c>
      <c r="K16" s="8">
        <f t="shared" si="0"/>
        <v>141</v>
      </c>
    </row>
    <row r="17" spans="1:11" ht="19.5" customHeight="1">
      <c r="A17" s="6">
        <v>12</v>
      </c>
      <c r="B17" s="12" t="s">
        <v>59</v>
      </c>
      <c r="C17" s="2">
        <v>3</v>
      </c>
      <c r="D17" s="2">
        <v>1</v>
      </c>
      <c r="E17" s="2">
        <v>3</v>
      </c>
      <c r="F17" s="2">
        <v>3</v>
      </c>
      <c r="G17" s="2">
        <v>6</v>
      </c>
      <c r="H17" s="2">
        <v>2</v>
      </c>
      <c r="I17" s="2">
        <v>25</v>
      </c>
      <c r="J17" s="2">
        <v>2</v>
      </c>
      <c r="K17" s="8">
        <f t="shared" si="0"/>
        <v>45</v>
      </c>
    </row>
    <row r="18" spans="1:11" ht="19.5" customHeight="1">
      <c r="A18" s="64" t="s">
        <v>21</v>
      </c>
      <c r="B18" s="65"/>
      <c r="C18" s="1">
        <f>SUM(C6:C17)</f>
        <v>136</v>
      </c>
      <c r="D18" s="1">
        <f aca="true" t="shared" si="1" ref="D18:J18">SUM(D6:D17)</f>
        <v>231</v>
      </c>
      <c r="E18" s="1">
        <f t="shared" si="1"/>
        <v>178</v>
      </c>
      <c r="F18" s="1">
        <f t="shared" si="1"/>
        <v>165</v>
      </c>
      <c r="G18" s="1">
        <f t="shared" si="1"/>
        <v>138</v>
      </c>
      <c r="H18" s="1">
        <f t="shared" si="1"/>
        <v>116</v>
      </c>
      <c r="I18" s="1">
        <f t="shared" si="1"/>
        <v>141</v>
      </c>
      <c r="J18" s="1">
        <f t="shared" si="1"/>
        <v>52</v>
      </c>
      <c r="K18" s="9">
        <f>SUM(C18:J18)</f>
        <v>1157</v>
      </c>
    </row>
    <row r="19" spans="1:11" ht="19.5" customHeight="1">
      <c r="A19" s="66" t="s">
        <v>22</v>
      </c>
      <c r="B19" s="67"/>
      <c r="C19" s="68">
        <f>SUM(K6:K17)</f>
        <v>1157</v>
      </c>
      <c r="D19" s="69"/>
      <c r="E19" s="69"/>
      <c r="F19" s="69"/>
      <c r="G19" s="69"/>
      <c r="H19" s="69"/>
      <c r="I19" s="69"/>
      <c r="J19" s="69"/>
      <c r="K19" s="70"/>
    </row>
  </sheetData>
  <sheetProtection/>
  <mergeCells count="10">
    <mergeCell ref="A18:B18"/>
    <mergeCell ref="A19:B19"/>
    <mergeCell ref="C19:K19"/>
    <mergeCell ref="A1:K1"/>
    <mergeCell ref="A2:K2"/>
    <mergeCell ref="A3:K3"/>
    <mergeCell ref="A4:A5"/>
    <mergeCell ref="B4:B5"/>
    <mergeCell ref="C4:J4"/>
    <mergeCell ref="K4:K5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resset</dc:creator>
  <cp:keywords/>
  <dc:description/>
  <cp:lastModifiedBy>Silvana Rossetti</cp:lastModifiedBy>
  <cp:lastPrinted>2019-05-28T08:17:35Z</cp:lastPrinted>
  <dcterms:created xsi:type="dcterms:W3CDTF">2004-06-10T13:19:12Z</dcterms:created>
  <dcterms:modified xsi:type="dcterms:W3CDTF">2019-05-28T10:21:17Z</dcterms:modified>
  <cp:category/>
  <cp:version/>
  <cp:contentType/>
  <cp:contentStatus/>
</cp:coreProperties>
</file>